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4"/>
  </bookViews>
  <sheets>
    <sheet name="шаг 1" sheetId="1" r:id="rId1"/>
    <sheet name="шаг 2" sheetId="2" r:id="rId2"/>
    <sheet name="шаг 3" sheetId="9" r:id="rId3"/>
    <sheet name="шаг 4" sheetId="5" r:id="rId4"/>
    <sheet name="шаг 5" sheetId="6" r:id="rId5"/>
    <sheet name="Лист1" sheetId="10" state="hidden" r:id="rId6"/>
  </sheets>
  <definedNames>
    <definedName name="_xlnm._FilterDatabase" localSheetId="1" hidden="1">'шаг 2'!$A$2:$D$11</definedName>
    <definedName name="_xlnm._FilterDatabase" localSheetId="4" hidden="1">'шаг 5'!$A$1:$D$24</definedName>
    <definedName name="_xlnm.Print_Area" localSheetId="0">'шаг 1'!$A$1:$D$30</definedName>
    <definedName name="_xlnm.Print_Area" localSheetId="1">'шаг 2'!$A$1:$D$14</definedName>
    <definedName name="_xlnm.Print_Area" localSheetId="2">'шаг 3'!$A$1:$D$26</definedName>
    <definedName name="_xlnm.Print_Area" localSheetId="3">'шаг 4'!$A$1:$D$28</definedName>
    <definedName name="_xlnm.Print_Area" localSheetId="4">'шаг 5'!$A$1:$D$29</definedName>
  </definedNames>
  <calcPr calcId="145621"/>
</workbook>
</file>

<file path=xl/calcChain.xml><?xml version="1.0" encoding="utf-8"?>
<calcChain xmlns="http://schemas.openxmlformats.org/spreadsheetml/2006/main">
  <c r="C22" i="1" l="1"/>
  <c r="C4" i="5"/>
  <c r="C11" i="2"/>
  <c r="E12" i="10"/>
  <c r="C3" i="9" l="1"/>
  <c r="C15" i="5"/>
  <c r="C3" i="1"/>
  <c r="C10" i="5"/>
  <c r="C19" i="9"/>
  <c r="C15" i="9"/>
  <c r="C10" i="9"/>
  <c r="C19" i="1"/>
  <c r="C12" i="1"/>
  <c r="D9" i="6"/>
  <c r="C22" i="9" l="1"/>
  <c r="C24" i="5"/>
  <c r="D17" i="6" s="1"/>
  <c r="E9" i="10"/>
  <c r="C26" i="1"/>
  <c r="E10" i="10" l="1"/>
  <c r="D13" i="6"/>
  <c r="E8" i="10"/>
  <c r="D3" i="6"/>
  <c r="E11" i="10"/>
</calcChain>
</file>

<file path=xl/sharedStrings.xml><?xml version="1.0" encoding="utf-8"?>
<sst xmlns="http://schemas.openxmlformats.org/spreadsheetml/2006/main" count="248" uniqueCount="155">
  <si>
    <t>№</t>
  </si>
  <si>
    <t>1.1</t>
  </si>
  <si>
    <t>1.2</t>
  </si>
  <si>
    <t>1.3</t>
  </si>
  <si>
    <t>1.4</t>
  </si>
  <si>
    <t>2.2</t>
  </si>
  <si>
    <t>2.1</t>
  </si>
  <si>
    <t>3.1</t>
  </si>
  <si>
    <t>3.2</t>
  </si>
  <si>
    <t>3.3</t>
  </si>
  <si>
    <t>Оценка</t>
  </si>
  <si>
    <t>2.</t>
  </si>
  <si>
    <t>3.</t>
  </si>
  <si>
    <t>4.</t>
  </si>
  <si>
    <t>5.</t>
  </si>
  <si>
    <t>6.</t>
  </si>
  <si>
    <t>7.</t>
  </si>
  <si>
    <t>1.5</t>
  </si>
  <si>
    <t>1.6</t>
  </si>
  <si>
    <t>2.3</t>
  </si>
  <si>
    <t>Итого:</t>
  </si>
  <si>
    <t>1.</t>
  </si>
  <si>
    <t>1С</t>
  </si>
  <si>
    <t>2С</t>
  </si>
  <si>
    <t>3С</t>
  </si>
  <si>
    <t>4С</t>
  </si>
  <si>
    <t>5С</t>
  </si>
  <si>
    <t>2.4</t>
  </si>
  <si>
    <t>2.5</t>
  </si>
  <si>
    <t>2.6</t>
  </si>
  <si>
    <t>1.7</t>
  </si>
  <si>
    <t>1.8</t>
  </si>
  <si>
    <t xml:space="preserve">4. </t>
  </si>
  <si>
    <t>4.1</t>
  </si>
  <si>
    <t>4.2</t>
  </si>
  <si>
    <t>Комментарий</t>
  </si>
  <si>
    <t>Определены места для офисного оборудования.</t>
  </si>
  <si>
    <t>8.</t>
  </si>
  <si>
    <t>Указатели мест хранения предметов соответствуют их месторасположению:</t>
  </si>
  <si>
    <t>Упорядочены бланки:</t>
  </si>
  <si>
    <t>5.1</t>
  </si>
  <si>
    <t>5.2</t>
  </si>
  <si>
    <t>Ненужные вещи регулярно удаляются.</t>
  </si>
  <si>
    <t>9.</t>
  </si>
  <si>
    <t>10.</t>
  </si>
  <si>
    <t>Полки и ящики не хранят пустоту.</t>
  </si>
  <si>
    <t xml:space="preserve">Все материалы могут быть найдены за 30сек. </t>
  </si>
  <si>
    <t>стены;</t>
  </si>
  <si>
    <t>окна;</t>
  </si>
  <si>
    <t>подоконник;</t>
  </si>
  <si>
    <t>раковина;</t>
  </si>
  <si>
    <t>дверь и дверные ручки.</t>
  </si>
  <si>
    <t>пол;</t>
  </si>
  <si>
    <t>шкафы;</t>
  </si>
  <si>
    <t>столы;</t>
  </si>
  <si>
    <t>тумбы;</t>
  </si>
  <si>
    <t>кушетка.</t>
  </si>
  <si>
    <t>на мониторе нет пыли и загрязнений;</t>
  </si>
  <si>
    <t>Источники загрязнений локализованы:</t>
  </si>
  <si>
    <t>свободный доступ к углам;</t>
  </si>
  <si>
    <t>Мебель содержится в чистоте:</t>
  </si>
  <si>
    <t>источникам отопления.</t>
  </si>
  <si>
    <t>визуализированы потребности пополнения запасов бланков.</t>
  </si>
  <si>
    <t>Разработан и соблюдается график уборки.</t>
  </si>
  <si>
    <t>Все стандарты видимы и наглядны.</t>
  </si>
  <si>
    <t>промаркированы провода;</t>
  </si>
  <si>
    <t>утвержден перечень документов, находящихся в кабинете;</t>
  </si>
  <si>
    <t>Все предметы на своих местах.</t>
  </si>
  <si>
    <t>Помещение , мебель, оргтехника содержатся в чистоте.</t>
  </si>
  <si>
    <t>Источники загрязнений локализованы, свободный доступ к ним.</t>
  </si>
  <si>
    <t xml:space="preserve">   </t>
  </si>
  <si>
    <t>Критерий</t>
  </si>
  <si>
    <t>11.</t>
  </si>
  <si>
    <t>Предмет в конце рабочего дня возвращается на свое место.</t>
  </si>
  <si>
    <t>Оценка эффективности уборки проводится регулярно (не реже 1раза в неделю).</t>
  </si>
  <si>
    <t>на клавиатуре нет пыли и загрязнений;</t>
  </si>
  <si>
    <t>стандартизированы и подписаны тумбочки , шкафы сотрудников;</t>
  </si>
  <si>
    <t>Помещение содержится в чистоте:</t>
  </si>
  <si>
    <t>на процессоре нет пыли и загрязнений.</t>
  </si>
  <si>
    <t xml:space="preserve"> Рабочий стол:</t>
  </si>
  <si>
    <t xml:space="preserve"> Рабочее пространство (кабинет) в целом:</t>
  </si>
  <si>
    <t>нет неиспользуемой мебели;</t>
  </si>
  <si>
    <t>вынесена неисправная мебель;</t>
  </si>
  <si>
    <t>вся офисная техника (принтер, сканер и т.п.) исправна;</t>
  </si>
  <si>
    <t>вся офисная техника (принтер, сканер и т.п.) используется;</t>
  </si>
  <si>
    <t>нет лишних проводов;</t>
  </si>
  <si>
    <t>на стенах кабинета нет избыточного размещения (картин, фото, сертификатов, свидетельств, благодарственных писем и т.п.);</t>
  </si>
  <si>
    <t>поврежденные предметы отсутствуют.</t>
  </si>
  <si>
    <t>предметы на рабочем столе исправны;</t>
  </si>
  <si>
    <t>предметы на рабочем столе используются;</t>
  </si>
  <si>
    <t>техника на рабочем столе исправна;</t>
  </si>
  <si>
    <t>техника на рабочем столе используется;</t>
  </si>
  <si>
    <t>все канцелярские принадлежности исправны;</t>
  </si>
  <si>
    <t>все канцелярские принадлежности используются.</t>
  </si>
  <si>
    <t xml:space="preserve"> Шкафы, тумбы:</t>
  </si>
  <si>
    <t>материалы для работы в кабинете  (маски, перчатки, термометры, шпателя и пр)  не повреждены.</t>
  </si>
  <si>
    <t>Зона временного хранения:</t>
  </si>
  <si>
    <t>зона временного хранения создана</t>
  </si>
  <si>
    <t>Достигнув совершенства, не останавливайся, совершенствуйся дальше.</t>
  </si>
  <si>
    <t>шаги 5С</t>
  </si>
  <si>
    <t>Сортируй</t>
  </si>
  <si>
    <t>Соблюдай порядок</t>
  </si>
  <si>
    <t>Содержи в чистоте</t>
  </si>
  <si>
    <t>Стандартизируй</t>
  </si>
  <si>
    <t>Совершенствуй</t>
  </si>
  <si>
    <t>Успех</t>
  </si>
  <si>
    <t>Чек-лист заполнил</t>
  </si>
  <si>
    <t>ФИО, должность ответственного, подпись (если на бумаге)</t>
  </si>
  <si>
    <t>При оценке 83% (15 баллов) и больше можно переходить к следующему шагу.</t>
  </si>
  <si>
    <t>Ненужные вещи регулярно удаляются</t>
  </si>
  <si>
    <t>Стандарты постоянно совершенствуются</t>
  </si>
  <si>
    <t>Контрольные процедуры проводятся регулярно</t>
  </si>
  <si>
    <t>Предлагаются и реализуются идеи по улучшению системы 5С</t>
  </si>
  <si>
    <t>Проводится обмен опытом и тиражирование метода 5С</t>
  </si>
  <si>
    <t>Рабочее пространство организовано удобно. Обеспечена возможность бесперебойной работы</t>
  </si>
  <si>
    <t>Оргтехника,предметы, канцелярские принадлежности на рабочем столе исправны,используются</t>
  </si>
  <si>
    <t>Организована зона временного хранения</t>
  </si>
  <si>
    <t>Рабочие зоны четко распределены</t>
  </si>
  <si>
    <t xml:space="preserve"> справочники, которые хранятся в кабинете, актуальны;</t>
  </si>
  <si>
    <t>Шкафы и тумбы содержат только необходимые для рабочегот процесса материалы, предметы</t>
  </si>
  <si>
    <t>отсутствуют лишние личные вещи (несезонные вещи, избыточное количество посуды);</t>
  </si>
  <si>
    <t>в зону временного хранения помещены предметы, в необходимости которых есть сомнения: на них наклеен "красный" ярлык с датой и причиной помещения в зону.</t>
  </si>
  <si>
    <t xml:space="preserve">Определены места хранения личных вещей    </t>
  </si>
  <si>
    <t>использована  маркировка цветом.</t>
  </si>
  <si>
    <t>Разработан стандарт рабочего места.</t>
  </si>
  <si>
    <t>Инвентарь для дезинфекции легкодоступен, местохранения его определено и визуализировано.</t>
  </si>
  <si>
    <t>Шаг 1.Сортировка</t>
  </si>
  <si>
    <t>В кабинете нет мест, которые не прошли  сортировку.</t>
  </si>
  <si>
    <t>Отсутствуют ненужные предметы, информация и документация</t>
  </si>
  <si>
    <t>Рабочие места персонала размещены удобно и комфортно. Расположение рабочих мест исключает / минимизирует потери</t>
  </si>
  <si>
    <t>Определены места хранения предметов, инструментов</t>
  </si>
  <si>
    <t>Определены места хранения документации</t>
  </si>
  <si>
    <t>При оценке 83% (7 баллов) и больше можно переходить к следующему шагу.</t>
  </si>
  <si>
    <t>Оценка 
(0-нет, 1-да)</t>
  </si>
  <si>
    <t>При оценке 83% (13 баллов)  и больше можно переходить к следующему шагу</t>
  </si>
  <si>
    <t>Кабинет №</t>
  </si>
  <si>
    <t>Все материалы в рабочей зоне легко найти (за 30сек.) и вернуть на свое место.</t>
  </si>
  <si>
    <t>Места хранения предметов, документов визуализированы (таблички,надписи и пр.)</t>
  </si>
  <si>
    <t>в кабинете хранится не более недельного запаса бланков;</t>
  </si>
  <si>
    <t>разработан механизм регулярного пополнения запасов бланков;</t>
  </si>
  <si>
    <t>Отмечены места расположения:</t>
  </si>
  <si>
    <t>инструментов (термометры, шпатели и т.п.) для приема;</t>
  </si>
  <si>
    <t>амбулаторных карт пациентов, подготовленных на прием.</t>
  </si>
  <si>
    <t>Разработан чек-лист действий по подготовке к приему и по окончанию приема.</t>
  </si>
  <si>
    <t>Оргтехника содержится в чистоте:</t>
  </si>
  <si>
    <t>Места хранения предметов, документов визуализированы (таблички, надписи).</t>
  </si>
  <si>
    <t>В кабинете хранится недельный запас бланков, разработан механизм регулярного пополнения запасов бланков, визуализированы потребности пополнения запасов бланков.</t>
  </si>
  <si>
    <t>Используется стандарт/чек-лист рабочего места</t>
  </si>
  <si>
    <t>Шаг 2. Соблюдение порядка</t>
  </si>
  <si>
    <t>Шаг 3. Содержание в чистоте</t>
  </si>
  <si>
    <t>Шаг 4. Стандартизация</t>
  </si>
  <si>
    <t>Шаг 5. Совершенствование</t>
  </si>
  <si>
    <r>
      <t>содержимое тумбочек, шкафов стандартизировано</t>
    </r>
    <r>
      <rPr>
        <sz val="8"/>
        <color theme="1"/>
        <rFont val="Times New Roman"/>
        <family val="1"/>
        <charset val="204"/>
      </rPr>
      <t xml:space="preserve"> (одинаково у сотрудников с одинаковыми обязанностями);</t>
    </r>
  </si>
  <si>
    <t xml:space="preserve"> №</t>
  </si>
  <si>
    <t>Отмечена линия минимально необходимого на прием количества бумаги в принтере.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</si>
</sst>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0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8"/>
      <color theme="0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22"/>
      <color theme="3" tint="-0.249977111117893"/>
      <name val="Times New Roman"/>
      <family val="1"/>
      <charset val="204"/>
    </font>
    <font>
      <sz val="22"/>
      <color theme="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22"/>
      <color theme="0" tint="-0.249977111117893"/>
      <name val="Times New Roman"/>
      <family val="1"/>
      <charset val="204"/>
    </font>
    <font>
      <sz val="11"/>
      <color theme="1" tint="0.249977111117893"/>
      <name val="Times New Roman"/>
      <family val="1"/>
      <charset val="204"/>
    </font>
    <font>
      <sz val="11"/>
      <name val="Times New Roman"/>
      <family val="1"/>
      <charset val="204"/>
    </font>
    <font>
      <b/>
      <sz val="24"/>
      <color theme="3" tint="-0.249977111117893"/>
      <name val="Times New Roman"/>
      <family val="1"/>
      <charset val="204"/>
    </font>
    <font>
      <b/>
      <sz val="14"/>
      <color theme="3" tint="-0.249977111117893"/>
      <name val="Times New Roman"/>
      <family val="1"/>
      <charset val="204"/>
    </font>
    <font>
      <b/>
      <sz val="20"/>
      <color theme="3" tint="-0.249977111117893"/>
      <name val="Times New Roman"/>
      <family val="1"/>
      <charset val="204"/>
    </font>
    <font>
      <sz val="14"/>
      <color theme="3" tint="-0.249977111117893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9" fontId="0" fillId="0" borderId="0" xfId="0" applyNumberFormat="1"/>
    <xf numFmtId="9" fontId="0" fillId="0" borderId="0" xfId="1" applyFont="1"/>
    <xf numFmtId="0" fontId="2" fillId="0" borderId="0" xfId="0" applyFont="1" applyProtection="1">
      <protection locked="0"/>
    </xf>
    <xf numFmtId="0" fontId="4" fillId="0" borderId="1" xfId="0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 wrapText="1"/>
    </xf>
    <xf numFmtId="9" fontId="8" fillId="0" borderId="6" xfId="0" applyNumberFormat="1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top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9" fontId="8" fillId="0" borderId="6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top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5" fillId="0" borderId="8" xfId="0" applyFont="1" applyBorder="1" applyProtection="1"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9" fontId="14" fillId="0" borderId="1" xfId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protection locked="0"/>
    </xf>
    <xf numFmtId="16" fontId="7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Protection="1"/>
    <xf numFmtId="0" fontId="7" fillId="0" borderId="1" xfId="0" applyNumberFormat="1" applyFont="1" applyBorder="1" applyAlignment="1" applyProtection="1">
      <alignment horizontal="center" vertical="top"/>
    </xf>
    <xf numFmtId="0" fontId="5" fillId="0" borderId="7" xfId="0" applyFont="1" applyBorder="1" applyProtection="1">
      <protection locked="0"/>
    </xf>
    <xf numFmtId="0" fontId="13" fillId="0" borderId="0" xfId="0" applyFont="1" applyProtection="1"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7" xfId="0" applyFont="1" applyBorder="1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protection locked="0"/>
    </xf>
    <xf numFmtId="0" fontId="19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 applyProtection="1">
      <alignment wrapText="1"/>
      <protection locked="0"/>
    </xf>
    <xf numFmtId="9" fontId="20" fillId="0" borderId="1" xfId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wrapText="1"/>
    </xf>
    <xf numFmtId="9" fontId="5" fillId="0" borderId="0" xfId="0" applyNumberFormat="1" applyFont="1" applyBorder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5" fillId="0" borderId="1" xfId="0" applyFont="1" applyBorder="1" applyAlignment="1" applyProtection="1">
      <alignment horizontal="left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9" fontId="22" fillId="0" borderId="1" xfId="1" applyFont="1" applyBorder="1" applyAlignment="1" applyProtection="1">
      <alignment horizontal="center" vertical="center" wrapText="1"/>
    </xf>
    <xf numFmtId="49" fontId="5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9" fontId="23" fillId="0" borderId="0" xfId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24" fillId="0" borderId="3" xfId="0" applyFont="1" applyBorder="1" applyAlignment="1" applyProtection="1">
      <alignment horizontal="left"/>
      <protection locked="0"/>
    </xf>
    <xf numFmtId="0" fontId="24" fillId="0" borderId="3" xfId="0" applyFont="1" applyBorder="1" applyAlignment="1" applyProtection="1">
      <alignment horizontal="left"/>
      <protection locked="0"/>
    </xf>
    <xf numFmtId="0" fontId="24" fillId="0" borderId="3" xfId="0" applyFont="1" applyBorder="1" applyAlignment="1" applyProtection="1"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2">
    <cellStyle name="Обычный" xfId="0" builtinId="0"/>
    <cellStyle name="Процентный" xfId="1" builtinId="5"/>
  </cellStyles>
  <dxfs count="16">
    <dxf>
      <font>
        <color theme="9" tint="-0.499984740745262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auto="1"/>
      </font>
      <fill>
        <patternFill>
          <bgColor theme="0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auto="1"/>
      </font>
      <fill>
        <patternFill>
          <bgColor theme="0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auto="1"/>
      </font>
      <fill>
        <patternFill>
          <bgColor theme="0"/>
        </patternFill>
      </fill>
    </dxf>
    <dxf>
      <font>
        <color theme="9" tint="-0.499984740745262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Итоги внедрения 5С в ........</a:t>
            </a:r>
          </a:p>
        </c:rich>
      </c:tx>
      <c:layout>
        <c:manualLayout>
          <c:xMode val="edge"/>
          <c:yMode val="edge"/>
          <c:x val="0.14488047338989921"/>
          <c:y val="3.0936373380103313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dLbls>
            <c:dLbl>
              <c:idx val="0"/>
              <c:layout>
                <c:manualLayout>
                  <c:x val="5.5555555555555558E-3"/>
                  <c:y val="0.171479515332253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833333333333336"/>
                  <c:y val="4.1711233459197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888888888888884E-2"/>
                  <c:y val="-0.12976828187305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61E-2"/>
                  <c:y val="-0.111229955891191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77777777781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Лист1!$D$8:$D$12</c:f>
              <c:strCache>
                <c:ptCount val="5"/>
                <c:pt idx="0">
                  <c:v>Сортируй</c:v>
                </c:pt>
                <c:pt idx="1">
                  <c:v>Соблюдай порядок</c:v>
                </c:pt>
                <c:pt idx="2">
                  <c:v>Содержи в чистоте</c:v>
                </c:pt>
                <c:pt idx="3">
                  <c:v>Стандартизируй</c:v>
                </c:pt>
                <c:pt idx="4">
                  <c:v>Совершенствуй</c:v>
                </c:pt>
              </c:strCache>
            </c:strRef>
          </c:cat>
          <c:val>
            <c:numRef>
              <c:f>Лист1!$E$8:$E$12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Лист1!$D$13:$D$17</c:f>
              <c:strCache>
                <c:ptCount val="1"/>
                <c:pt idx="0">
                  <c:v>Успех Успех Успех Успех Успех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Лист1!$E$13:$E$17</c:f>
              <c:numCache>
                <c:formatCode>0%</c:formatCode>
                <c:ptCount val="5"/>
                <c:pt idx="0">
                  <c:v>0.83</c:v>
                </c:pt>
                <c:pt idx="1">
                  <c:v>0.83</c:v>
                </c:pt>
                <c:pt idx="2">
                  <c:v>0.83</c:v>
                </c:pt>
                <c:pt idx="3">
                  <c:v>0.83</c:v>
                </c:pt>
                <c:pt idx="4">
                  <c:v>0.83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126528"/>
        <c:axId val="229128448"/>
      </c:radarChart>
      <c:catAx>
        <c:axId val="22912652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9128448"/>
        <c:crosses val="autoZero"/>
        <c:auto val="1"/>
        <c:lblAlgn val="ctr"/>
        <c:lblOffset val="100"/>
        <c:noMultiLvlLbl val="0"/>
      </c:catAx>
      <c:valAx>
        <c:axId val="229128448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one"/>
        <c:crossAx val="22912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482854</xdr:colOff>
      <xdr:row>2</xdr:row>
      <xdr:rowOff>12064</xdr:rowOff>
    </xdr:from>
    <xdr:to>
      <xdr:col>14</xdr:col>
      <xdr:colOff>165099</xdr:colOff>
      <xdr:row>15</xdr:row>
      <xdr:rowOff>241300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2385391</xdr:colOff>
      <xdr:row>42</xdr:row>
      <xdr:rowOff>91108</xdr:rowOff>
    </xdr:from>
    <xdr:to>
      <xdr:col>2</xdr:col>
      <xdr:colOff>3652630</xdr:colOff>
      <xdr:row>43</xdr:row>
      <xdr:rowOff>132521</xdr:rowOff>
    </xdr:to>
    <xdr:grpSp>
      <xdr:nvGrpSpPr>
        <xdr:cNvPr id="6" name="Группа 5"/>
        <xdr:cNvGrpSpPr/>
      </xdr:nvGrpSpPr>
      <xdr:grpSpPr>
        <a:xfrm>
          <a:off x="3655391" y="10644808"/>
          <a:ext cx="1267239" cy="231913"/>
          <a:chOff x="6626087" y="7984435"/>
          <a:chExt cx="1813891" cy="231913"/>
        </a:xfrm>
      </xdr:grpSpPr>
      <xdr:sp macro="" textlink="">
        <xdr:nvSpPr>
          <xdr:cNvPr id="3" name="TextBox 2"/>
          <xdr:cNvSpPr txBox="1"/>
        </xdr:nvSpPr>
        <xdr:spPr>
          <a:xfrm>
            <a:off x="6626087" y="7984435"/>
            <a:ext cx="1813891" cy="23191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ru-RU" sz="1100"/>
              <a:t>                </a:t>
            </a:r>
            <a:r>
              <a:rPr lang="ru-RU" sz="700"/>
              <a:t>Линия успеха</a:t>
            </a:r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6717196" y="8116957"/>
            <a:ext cx="414130" cy="1588"/>
          </a:xfrm>
          <a:prstGeom prst="line">
            <a:avLst/>
          </a:prstGeom>
          <a:ln w="571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A10" zoomScale="75" zoomScaleNormal="75" workbookViewId="0">
      <selection activeCell="C22" sqref="C22"/>
    </sheetView>
  </sheetViews>
  <sheetFormatPr defaultRowHeight="15" x14ac:dyDescent="0.25"/>
  <cols>
    <col min="1" max="1" width="6.85546875" style="5" customWidth="1"/>
    <col min="2" max="2" width="58.7109375" style="5" customWidth="1"/>
    <col min="3" max="3" width="14" style="5" customWidth="1"/>
    <col min="4" max="4" width="25" style="5" customWidth="1"/>
    <col min="5" max="16384" width="9.140625" style="5"/>
  </cols>
  <sheetData>
    <row r="1" spans="1:10" ht="23.25" x14ac:dyDescent="0.35">
      <c r="A1" s="91" t="s">
        <v>126</v>
      </c>
      <c r="B1" s="91"/>
      <c r="C1" s="34" t="s">
        <v>135</v>
      </c>
      <c r="D1" s="35"/>
    </row>
    <row r="2" spans="1:10" ht="33.75" customHeight="1" x14ac:dyDescent="0.25">
      <c r="A2" s="18" t="s">
        <v>0</v>
      </c>
      <c r="B2" s="95" t="s">
        <v>71</v>
      </c>
      <c r="C2" s="37" t="s">
        <v>133</v>
      </c>
      <c r="D2" s="94" t="s">
        <v>35</v>
      </c>
      <c r="E2" s="78"/>
    </row>
    <row r="3" spans="1:10" ht="18.75" x14ac:dyDescent="0.3">
      <c r="A3" s="66" t="s">
        <v>21</v>
      </c>
      <c r="B3" s="79" t="s">
        <v>80</v>
      </c>
      <c r="C3" s="29">
        <f>C4+C5+C6+C7+C8+C9+C10+C11</f>
        <v>0</v>
      </c>
      <c r="D3" s="39"/>
    </row>
    <row r="4" spans="1:10" x14ac:dyDescent="0.25">
      <c r="A4" s="80" t="s">
        <v>1</v>
      </c>
      <c r="B4" s="81" t="s">
        <v>81</v>
      </c>
      <c r="C4" s="55"/>
      <c r="D4" s="39"/>
    </row>
    <row r="5" spans="1:10" x14ac:dyDescent="0.25">
      <c r="A5" s="80" t="s">
        <v>2</v>
      </c>
      <c r="B5" s="81" t="s">
        <v>82</v>
      </c>
      <c r="C5" s="55"/>
      <c r="D5" s="39"/>
    </row>
    <row r="6" spans="1:10" x14ac:dyDescent="0.25">
      <c r="A6" s="80" t="s">
        <v>3</v>
      </c>
      <c r="B6" s="81" t="s">
        <v>83</v>
      </c>
      <c r="C6" s="55"/>
      <c r="D6" s="39"/>
    </row>
    <row r="7" spans="1:10" x14ac:dyDescent="0.25">
      <c r="A7" s="80" t="s">
        <v>4</v>
      </c>
      <c r="B7" s="81" t="s">
        <v>84</v>
      </c>
      <c r="C7" s="55"/>
      <c r="D7" s="39"/>
    </row>
    <row r="8" spans="1:10" x14ac:dyDescent="0.25">
      <c r="A8" s="80" t="s">
        <v>17</v>
      </c>
      <c r="B8" s="71" t="s">
        <v>85</v>
      </c>
      <c r="C8" s="55"/>
      <c r="D8" s="39"/>
    </row>
    <row r="9" spans="1:10" ht="30" x14ac:dyDescent="0.25">
      <c r="A9" s="80" t="s">
        <v>18</v>
      </c>
      <c r="B9" s="82" t="s">
        <v>120</v>
      </c>
      <c r="C9" s="55"/>
      <c r="D9" s="39"/>
    </row>
    <row r="10" spans="1:10" ht="45" x14ac:dyDescent="0.25">
      <c r="A10" s="80" t="s">
        <v>30</v>
      </c>
      <c r="B10" s="71" t="s">
        <v>86</v>
      </c>
      <c r="C10" s="55"/>
      <c r="D10" s="39"/>
      <c r="F10" s="15"/>
    </row>
    <row r="11" spans="1:10" x14ac:dyDescent="0.25">
      <c r="A11" s="80" t="s">
        <v>31</v>
      </c>
      <c r="B11" s="75" t="s">
        <v>87</v>
      </c>
      <c r="C11" s="55"/>
      <c r="D11" s="39"/>
    </row>
    <row r="12" spans="1:10" ht="18.75" x14ac:dyDescent="0.3">
      <c r="A12" s="66" t="s">
        <v>11</v>
      </c>
      <c r="B12" s="79" t="s">
        <v>79</v>
      </c>
      <c r="C12" s="29">
        <f>C13+C14+C15+C16+C17+C18</f>
        <v>0</v>
      </c>
      <c r="D12" s="39"/>
      <c r="F12" s="3"/>
      <c r="J12" s="77"/>
    </row>
    <row r="13" spans="1:10" ht="18.75" x14ac:dyDescent="0.3">
      <c r="A13" s="80" t="s">
        <v>6</v>
      </c>
      <c r="B13" s="81" t="s">
        <v>88</v>
      </c>
      <c r="C13" s="55"/>
      <c r="D13" s="39"/>
      <c r="F13" s="3"/>
      <c r="J13" s="77"/>
    </row>
    <row r="14" spans="1:10" ht="18.75" x14ac:dyDescent="0.3">
      <c r="A14" s="80" t="s">
        <v>5</v>
      </c>
      <c r="B14" s="81" t="s">
        <v>89</v>
      </c>
      <c r="C14" s="55"/>
      <c r="D14" s="39"/>
      <c r="F14" s="3"/>
      <c r="J14" s="77"/>
    </row>
    <row r="15" spans="1:10" ht="18.75" x14ac:dyDescent="0.3">
      <c r="A15" s="80" t="s">
        <v>19</v>
      </c>
      <c r="B15" s="81" t="s">
        <v>90</v>
      </c>
      <c r="C15" s="55"/>
      <c r="D15" s="39"/>
      <c r="F15" s="3"/>
      <c r="J15" s="77"/>
    </row>
    <row r="16" spans="1:10" ht="18.75" x14ac:dyDescent="0.3">
      <c r="A16" s="80" t="s">
        <v>27</v>
      </c>
      <c r="B16" s="81" t="s">
        <v>91</v>
      </c>
      <c r="C16" s="55"/>
      <c r="D16" s="39"/>
      <c r="F16" s="3"/>
      <c r="J16" s="77"/>
    </row>
    <row r="17" spans="1:10" ht="18.75" x14ac:dyDescent="0.3">
      <c r="A17" s="80" t="s">
        <v>28</v>
      </c>
      <c r="B17" s="81" t="s">
        <v>92</v>
      </c>
      <c r="C17" s="55"/>
      <c r="D17" s="39"/>
      <c r="E17" s="77"/>
      <c r="F17" s="3"/>
      <c r="J17" s="77"/>
    </row>
    <row r="18" spans="1:10" ht="18.75" x14ac:dyDescent="0.3">
      <c r="A18" s="80" t="s">
        <v>29</v>
      </c>
      <c r="B18" s="81" t="s">
        <v>93</v>
      </c>
      <c r="C18" s="55"/>
      <c r="D18" s="39"/>
      <c r="E18" s="43"/>
      <c r="F18" s="3"/>
      <c r="J18" s="77"/>
    </row>
    <row r="19" spans="1:10" ht="18.75" x14ac:dyDescent="0.3">
      <c r="A19" s="83">
        <v>3</v>
      </c>
      <c r="B19" s="79" t="s">
        <v>94</v>
      </c>
      <c r="C19" s="29">
        <f>C20+C21</f>
        <v>0</v>
      </c>
      <c r="D19" s="39"/>
    </row>
    <row r="20" spans="1:10" x14ac:dyDescent="0.25">
      <c r="A20" s="80" t="s">
        <v>7</v>
      </c>
      <c r="B20" s="81" t="s">
        <v>118</v>
      </c>
      <c r="C20" s="55"/>
      <c r="D20" s="39"/>
    </row>
    <row r="21" spans="1:10" ht="30" x14ac:dyDescent="0.25">
      <c r="A21" s="80" t="s">
        <v>8</v>
      </c>
      <c r="B21" s="82" t="s">
        <v>95</v>
      </c>
      <c r="C21" s="55"/>
      <c r="D21" s="39"/>
    </row>
    <row r="22" spans="1:10" ht="18.75" x14ac:dyDescent="0.3">
      <c r="A22" s="66" t="s">
        <v>32</v>
      </c>
      <c r="B22" s="79" t="s">
        <v>96</v>
      </c>
      <c r="C22" s="29">
        <f>C23+C24</f>
        <v>0</v>
      </c>
      <c r="D22" s="39"/>
    </row>
    <row r="23" spans="1:10" x14ac:dyDescent="0.25">
      <c r="A23" s="80" t="s">
        <v>33</v>
      </c>
      <c r="B23" s="82" t="s">
        <v>97</v>
      </c>
      <c r="C23" s="55"/>
      <c r="D23" s="39"/>
    </row>
    <row r="24" spans="1:10" ht="45" x14ac:dyDescent="0.25">
      <c r="A24" s="80" t="s">
        <v>34</v>
      </c>
      <c r="B24" s="82" t="s">
        <v>121</v>
      </c>
      <c r="C24" s="55"/>
      <c r="D24" s="39"/>
    </row>
    <row r="25" spans="1:10" ht="18.75" x14ac:dyDescent="0.3">
      <c r="A25" s="66" t="s">
        <v>14</v>
      </c>
      <c r="B25" s="79" t="s">
        <v>127</v>
      </c>
      <c r="C25" s="84"/>
      <c r="D25" s="85"/>
    </row>
    <row r="26" spans="1:10" ht="60" x14ac:dyDescent="0.25">
      <c r="A26" s="44" t="s">
        <v>20</v>
      </c>
      <c r="B26" s="45"/>
      <c r="C26" s="86">
        <f>(C3+C12+C19+C22+C25)/19</f>
        <v>0</v>
      </c>
      <c r="D26" s="47" t="s">
        <v>108</v>
      </c>
    </row>
    <row r="27" spans="1:10" ht="18.75" x14ac:dyDescent="0.25">
      <c r="A27" s="87"/>
      <c r="B27" s="88"/>
      <c r="C27" s="89"/>
      <c r="D27" s="90"/>
    </row>
    <row r="29" spans="1:10" x14ac:dyDescent="0.25">
      <c r="B29" s="5" t="s">
        <v>106</v>
      </c>
    </row>
    <row r="30" spans="1:10" x14ac:dyDescent="0.25">
      <c r="B30" s="32" t="s">
        <v>107</v>
      </c>
    </row>
  </sheetData>
  <sheetProtection sheet="1" objects="1" scenarios="1"/>
  <mergeCells count="3">
    <mergeCell ref="A1:B1"/>
    <mergeCell ref="C1:D1"/>
    <mergeCell ref="A26:B26"/>
  </mergeCells>
  <conditionalFormatting sqref="C26:C27">
    <cfRule type="cellIs" dxfId="15" priority="1" operator="equal">
      <formula>0</formula>
    </cfRule>
    <cfRule type="cellIs" dxfId="14" priority="2" operator="lessThan">
      <formula>0.7</formula>
    </cfRule>
    <cfRule type="cellIs" dxfId="13" priority="3" operator="greaterThan">
      <formula>0.83</formula>
    </cfRule>
    <cfRule type="cellIs" dxfId="12" priority="4" operator="lessThan">
      <formula>0.83</formula>
    </cfRule>
  </conditionalFormatting>
  <dataValidations count="2">
    <dataValidation type="list" allowBlank="1" showInputMessage="1" showErrorMessage="1" sqref="H3 E4:E6 G6">
      <formula1>$E$4:$E$6</formula1>
    </dataValidation>
    <dataValidation type="list" allowBlank="1" showInputMessage="1" showErrorMessage="1" sqref="C4:C11 C13:C18 C20:C21 C23:C25">
      <formula1>"0,1"</formula1>
    </dataValidation>
  </dataValidations>
  <pageMargins left="0.31496062992125984" right="0.31496062992125984" top="0.35433070866141736" bottom="0.35433070866141736" header="0.31496062992125984" footer="0.31496062992125984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="75" zoomScaleNormal="75" workbookViewId="0">
      <selection activeCell="B21" sqref="B21"/>
    </sheetView>
  </sheetViews>
  <sheetFormatPr defaultRowHeight="15" x14ac:dyDescent="0.25"/>
  <cols>
    <col min="1" max="1" width="6.7109375" style="5" customWidth="1"/>
    <col min="2" max="2" width="52.5703125" style="5" customWidth="1"/>
    <col min="3" max="3" width="25.5703125" style="5" customWidth="1"/>
    <col min="4" max="4" width="23.85546875" style="5" customWidth="1"/>
    <col min="5" max="5" width="21.28515625" style="77" customWidth="1"/>
    <col min="6" max="16384" width="9.140625" style="5"/>
  </cols>
  <sheetData>
    <row r="1" spans="1:7" s="30" customFormat="1" ht="27.75" x14ac:dyDescent="0.4">
      <c r="A1" s="91" t="s">
        <v>148</v>
      </c>
      <c r="B1" s="91"/>
      <c r="C1" s="63" t="s">
        <v>135</v>
      </c>
      <c r="D1" s="64"/>
      <c r="E1" s="36"/>
    </row>
    <row r="2" spans="1:7" s="65" customFormat="1" ht="28.5" x14ac:dyDescent="0.25">
      <c r="A2" s="18" t="s">
        <v>0</v>
      </c>
      <c r="B2" s="95" t="s">
        <v>71</v>
      </c>
      <c r="C2" s="37" t="s">
        <v>133</v>
      </c>
      <c r="D2" s="94" t="s">
        <v>35</v>
      </c>
    </row>
    <row r="3" spans="1:7" s="30" customFormat="1" ht="45" x14ac:dyDescent="0.3">
      <c r="A3" s="66" t="s">
        <v>21</v>
      </c>
      <c r="B3" s="67" t="s">
        <v>129</v>
      </c>
      <c r="C3" s="68"/>
      <c r="D3" s="39"/>
    </row>
    <row r="4" spans="1:7" s="30" customFormat="1" ht="18.75" x14ac:dyDescent="0.3">
      <c r="A4" s="66" t="s">
        <v>11</v>
      </c>
      <c r="B4" s="67" t="s">
        <v>36</v>
      </c>
      <c r="C4" s="68"/>
      <c r="D4" s="39"/>
      <c r="E4" s="69"/>
    </row>
    <row r="5" spans="1:7" s="30" customFormat="1" ht="18.75" x14ac:dyDescent="0.3">
      <c r="A5" s="66" t="s">
        <v>12</v>
      </c>
      <c r="B5" s="67" t="s">
        <v>45</v>
      </c>
      <c r="C5" s="68"/>
      <c r="D5" s="39"/>
    </row>
    <row r="6" spans="1:7" s="30" customFormat="1" ht="30" x14ac:dyDescent="0.3">
      <c r="A6" s="66" t="s">
        <v>13</v>
      </c>
      <c r="B6" s="70" t="s">
        <v>128</v>
      </c>
      <c r="C6" s="68"/>
      <c r="D6" s="39"/>
      <c r="E6" s="36"/>
    </row>
    <row r="7" spans="1:7" s="30" customFormat="1" ht="18.75" x14ac:dyDescent="0.3">
      <c r="A7" s="66" t="s">
        <v>14</v>
      </c>
      <c r="B7" s="67" t="s">
        <v>130</v>
      </c>
      <c r="C7" s="68"/>
      <c r="D7" s="39"/>
      <c r="E7" s="36"/>
    </row>
    <row r="8" spans="1:7" ht="18.75" x14ac:dyDescent="0.3">
      <c r="A8" s="66" t="s">
        <v>15</v>
      </c>
      <c r="B8" s="71" t="s">
        <v>46</v>
      </c>
      <c r="C8" s="68"/>
      <c r="D8" s="39"/>
      <c r="E8" s="36"/>
      <c r="F8" s="30"/>
      <c r="G8" s="30"/>
    </row>
    <row r="9" spans="1:7" ht="18.75" x14ac:dyDescent="0.3">
      <c r="A9" s="66" t="s">
        <v>16</v>
      </c>
      <c r="B9" s="72" t="s">
        <v>131</v>
      </c>
      <c r="C9" s="68"/>
      <c r="D9" s="73"/>
      <c r="E9" s="36"/>
      <c r="F9" s="30"/>
      <c r="G9" s="30"/>
    </row>
    <row r="10" spans="1:7" ht="18.75" x14ac:dyDescent="0.3">
      <c r="A10" s="66" t="s">
        <v>37</v>
      </c>
      <c r="B10" s="71" t="s">
        <v>122</v>
      </c>
      <c r="C10" s="68"/>
      <c r="D10" s="39"/>
      <c r="E10" s="36"/>
      <c r="F10" s="30"/>
      <c r="G10" s="30"/>
    </row>
    <row r="11" spans="1:7" ht="60" x14ac:dyDescent="0.25">
      <c r="A11" s="44" t="s">
        <v>20</v>
      </c>
      <c r="B11" s="45"/>
      <c r="C11" s="74">
        <f>(C3+C4+C5+C6+C7+C8+C9+C10)/8</f>
        <v>0</v>
      </c>
      <c r="D11" s="75" t="s">
        <v>132</v>
      </c>
      <c r="E11" s="36"/>
      <c r="F11" s="30"/>
      <c r="G11" s="30"/>
    </row>
    <row r="12" spans="1:7" x14ac:dyDescent="0.25">
      <c r="A12" s="30"/>
      <c r="B12" s="30"/>
      <c r="C12" s="76"/>
      <c r="D12" s="30"/>
      <c r="E12" s="36"/>
      <c r="F12" s="30"/>
      <c r="G12" s="30"/>
    </row>
    <row r="13" spans="1:7" x14ac:dyDescent="0.25">
      <c r="A13" s="30"/>
      <c r="B13" s="5" t="s">
        <v>106</v>
      </c>
      <c r="C13" s="30"/>
      <c r="D13" s="30"/>
      <c r="E13" s="36"/>
      <c r="F13" s="30"/>
      <c r="G13" s="30"/>
    </row>
    <row r="14" spans="1:7" x14ac:dyDescent="0.25">
      <c r="A14" s="30"/>
      <c r="B14" s="32" t="s">
        <v>107</v>
      </c>
      <c r="C14" s="30"/>
      <c r="D14" s="30"/>
      <c r="E14" s="36"/>
      <c r="F14" s="30"/>
      <c r="G14" s="30"/>
    </row>
    <row r="15" spans="1:7" x14ac:dyDescent="0.25">
      <c r="A15" s="30"/>
      <c r="B15" s="30"/>
      <c r="C15" s="30"/>
      <c r="D15" s="30"/>
      <c r="E15" s="36"/>
      <c r="F15" s="30"/>
      <c r="G15" s="30"/>
    </row>
    <row r="16" spans="1:7" x14ac:dyDescent="0.25">
      <c r="A16" s="30"/>
      <c r="B16" s="30"/>
      <c r="C16" s="30"/>
      <c r="D16" s="30"/>
      <c r="E16" s="36"/>
      <c r="F16" s="30"/>
      <c r="G16" s="30"/>
    </row>
    <row r="17" spans="1:7" x14ac:dyDescent="0.25">
      <c r="A17" s="30"/>
      <c r="B17" s="30"/>
      <c r="C17" s="30"/>
      <c r="D17" s="30"/>
      <c r="E17" s="36"/>
      <c r="F17" s="30"/>
      <c r="G17" s="30"/>
    </row>
    <row r="18" spans="1:7" x14ac:dyDescent="0.25">
      <c r="A18" s="30"/>
      <c r="B18" s="30"/>
      <c r="C18" s="30"/>
      <c r="D18" s="30"/>
      <c r="E18" s="36"/>
      <c r="F18" s="30"/>
      <c r="G18" s="30"/>
    </row>
    <row r="19" spans="1:7" x14ac:dyDescent="0.25">
      <c r="A19" s="30"/>
      <c r="B19" s="30"/>
      <c r="C19" s="30"/>
      <c r="D19" s="30"/>
      <c r="E19" s="36"/>
      <c r="F19" s="30"/>
      <c r="G19" s="30"/>
    </row>
    <row r="20" spans="1:7" x14ac:dyDescent="0.25">
      <c r="A20" s="30"/>
      <c r="B20" s="30"/>
      <c r="C20" s="30"/>
      <c r="D20" s="30"/>
      <c r="E20" s="36"/>
      <c r="F20" s="30"/>
      <c r="G20" s="30"/>
    </row>
  </sheetData>
  <sheetProtection sheet="1" objects="1" scenarios="1"/>
  <mergeCells count="3">
    <mergeCell ref="A11:B11"/>
    <mergeCell ref="A1:B1"/>
    <mergeCell ref="C1:D1"/>
  </mergeCells>
  <conditionalFormatting sqref="C11">
    <cfRule type="cellIs" dxfId="11" priority="1" operator="equal">
      <formula>0</formula>
    </cfRule>
    <cfRule type="cellIs" dxfId="10" priority="2" operator="lessThan">
      <formula>0.7</formula>
    </cfRule>
    <cfRule type="cellIs" dxfId="9" priority="3" operator="greaterThan">
      <formula>0.83</formula>
    </cfRule>
    <cfRule type="cellIs" dxfId="8" priority="4" operator="lessThan">
      <formula>0.83</formula>
    </cfRule>
  </conditionalFormatting>
  <dataValidations count="3">
    <dataValidation type="list" allowBlank="1" showInputMessage="1" showErrorMessage="1" sqref="F1">
      <formula1>$E$3:$E$5</formula1>
    </dataValidation>
    <dataValidation type="list" allowBlank="1" showInputMessage="1" showErrorMessage="1" sqref="E1">
      <formula1>$F$3:$F$5</formula1>
    </dataValidation>
    <dataValidation type="list" allowBlank="1" showInputMessage="1" showErrorMessage="1" sqref="F4 C3:C10">
      <formula1>"0,1"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="75" zoomScaleNormal="75" workbookViewId="0">
      <selection activeCell="A22" sqref="A22:B22"/>
    </sheetView>
  </sheetViews>
  <sheetFormatPr defaultRowHeight="15" x14ac:dyDescent="0.25"/>
  <cols>
    <col min="1" max="1" width="6.42578125" style="62" customWidth="1"/>
    <col min="2" max="2" width="51" style="5" customWidth="1"/>
    <col min="3" max="3" width="18.7109375" style="39" customWidth="1"/>
    <col min="4" max="4" width="23.7109375" style="5" customWidth="1"/>
    <col min="5" max="5" width="10.85546875" style="30" customWidth="1"/>
    <col min="6" max="6" width="12.28515625" style="5" customWidth="1"/>
    <col min="7" max="16384" width="9.140625" style="5"/>
  </cols>
  <sheetData>
    <row r="1" spans="1:8" ht="27.75" x14ac:dyDescent="0.4">
      <c r="A1" s="91" t="s">
        <v>149</v>
      </c>
      <c r="B1" s="91"/>
      <c r="C1" s="34" t="s">
        <v>135</v>
      </c>
      <c r="D1" s="35"/>
      <c r="E1" s="48"/>
    </row>
    <row r="2" spans="1:8" ht="28.5" x14ac:dyDescent="0.25">
      <c r="A2" s="18" t="s">
        <v>0</v>
      </c>
      <c r="B2" s="95" t="s">
        <v>71</v>
      </c>
      <c r="C2" s="37" t="s">
        <v>133</v>
      </c>
      <c r="D2" s="94" t="s">
        <v>35</v>
      </c>
    </row>
    <row r="3" spans="1:8" ht="18.75" x14ac:dyDescent="0.25">
      <c r="A3" s="49" t="s">
        <v>21</v>
      </c>
      <c r="B3" s="50" t="s">
        <v>77</v>
      </c>
      <c r="C3" s="51">
        <f>C4+C5+C6+C7+C8+C9</f>
        <v>0</v>
      </c>
      <c r="D3" s="52"/>
      <c r="F3" s="53"/>
      <c r="G3" s="53"/>
      <c r="H3" s="53"/>
    </row>
    <row r="4" spans="1:8" ht="18.75" x14ac:dyDescent="0.25">
      <c r="A4" s="54" t="s">
        <v>1</v>
      </c>
      <c r="B4" s="50" t="s">
        <v>47</v>
      </c>
      <c r="C4" s="55"/>
      <c r="D4" s="52"/>
      <c r="F4" s="53"/>
      <c r="G4" s="53"/>
      <c r="H4" s="53"/>
    </row>
    <row r="5" spans="1:8" ht="18.75" x14ac:dyDescent="0.25">
      <c r="A5" s="54" t="s">
        <v>2</v>
      </c>
      <c r="B5" s="50" t="s">
        <v>48</v>
      </c>
      <c r="C5" s="55"/>
      <c r="D5" s="52"/>
      <c r="F5" s="53"/>
      <c r="G5" s="53"/>
      <c r="H5" s="53"/>
    </row>
    <row r="6" spans="1:8" ht="18.75" x14ac:dyDescent="0.25">
      <c r="A6" s="54" t="s">
        <v>3</v>
      </c>
      <c r="B6" s="50" t="s">
        <v>49</v>
      </c>
      <c r="C6" s="55"/>
      <c r="D6" s="52"/>
      <c r="F6" s="53"/>
      <c r="G6" s="53"/>
      <c r="H6" s="53"/>
    </row>
    <row r="7" spans="1:8" ht="27.75" x14ac:dyDescent="0.4">
      <c r="A7" s="54" t="s">
        <v>4</v>
      </c>
      <c r="B7" s="56" t="s">
        <v>50</v>
      </c>
      <c r="C7" s="55"/>
      <c r="D7" s="52"/>
      <c r="E7" s="57"/>
      <c r="H7" s="58"/>
    </row>
    <row r="8" spans="1:8" ht="18.75" x14ac:dyDescent="0.25">
      <c r="A8" s="54" t="s">
        <v>17</v>
      </c>
      <c r="B8" s="50" t="s">
        <v>52</v>
      </c>
      <c r="C8" s="55"/>
      <c r="D8" s="52"/>
      <c r="E8" s="57"/>
    </row>
    <row r="9" spans="1:8" ht="18.75" x14ac:dyDescent="0.25">
      <c r="A9" s="54" t="s">
        <v>18</v>
      </c>
      <c r="B9" s="50" t="s">
        <v>51</v>
      </c>
      <c r="C9" s="55"/>
      <c r="D9" s="52"/>
      <c r="E9" s="57"/>
    </row>
    <row r="10" spans="1:8" ht="18.75" x14ac:dyDescent="0.25">
      <c r="A10" s="18" t="s">
        <v>11</v>
      </c>
      <c r="B10" s="50" t="s">
        <v>60</v>
      </c>
      <c r="C10" s="40">
        <f>C11+C12+C13+C14</f>
        <v>0</v>
      </c>
      <c r="D10" s="52"/>
      <c r="E10" s="57"/>
    </row>
    <row r="11" spans="1:8" ht="18.75" x14ac:dyDescent="0.25">
      <c r="A11" s="54" t="s">
        <v>6</v>
      </c>
      <c r="B11" s="50" t="s">
        <v>53</v>
      </c>
      <c r="C11" s="55"/>
      <c r="D11" s="52"/>
    </row>
    <row r="12" spans="1:8" ht="18.75" x14ac:dyDescent="0.25">
      <c r="A12" s="54" t="s">
        <v>5</v>
      </c>
      <c r="B12" s="50" t="s">
        <v>54</v>
      </c>
      <c r="C12" s="55"/>
      <c r="D12" s="52"/>
    </row>
    <row r="13" spans="1:8" ht="18.75" x14ac:dyDescent="0.25">
      <c r="A13" s="54" t="s">
        <v>19</v>
      </c>
      <c r="B13" s="50" t="s">
        <v>55</v>
      </c>
      <c r="C13" s="55"/>
      <c r="D13" s="52"/>
    </row>
    <row r="14" spans="1:8" ht="18.75" x14ac:dyDescent="0.25">
      <c r="A14" s="54" t="s">
        <v>27</v>
      </c>
      <c r="B14" s="50" t="s">
        <v>56</v>
      </c>
      <c r="C14" s="55"/>
      <c r="D14" s="52"/>
    </row>
    <row r="15" spans="1:8" ht="18.75" x14ac:dyDescent="0.25">
      <c r="A15" s="18" t="s">
        <v>12</v>
      </c>
      <c r="B15" s="50" t="s">
        <v>144</v>
      </c>
      <c r="C15" s="40">
        <f>C16+C17+C18</f>
        <v>0</v>
      </c>
      <c r="D15" s="52"/>
    </row>
    <row r="16" spans="1:8" ht="18.75" x14ac:dyDescent="0.25">
      <c r="A16" s="54" t="s">
        <v>7</v>
      </c>
      <c r="B16" s="50" t="s">
        <v>57</v>
      </c>
      <c r="C16" s="55"/>
      <c r="D16" s="52"/>
    </row>
    <row r="17" spans="1:5" ht="18.75" x14ac:dyDescent="0.25">
      <c r="A17" s="54" t="s">
        <v>8</v>
      </c>
      <c r="B17" s="50" t="s">
        <v>75</v>
      </c>
      <c r="C17" s="55"/>
      <c r="D17" s="52"/>
      <c r="E17" s="59"/>
    </row>
    <row r="18" spans="1:5" ht="18.75" x14ac:dyDescent="0.25">
      <c r="A18" s="54" t="s">
        <v>9</v>
      </c>
      <c r="B18" s="50" t="s">
        <v>78</v>
      </c>
      <c r="C18" s="55"/>
      <c r="D18" s="52"/>
    </row>
    <row r="19" spans="1:5" ht="18.75" x14ac:dyDescent="0.25">
      <c r="A19" s="18" t="s">
        <v>13</v>
      </c>
      <c r="B19" s="50" t="s">
        <v>58</v>
      </c>
      <c r="C19" s="40">
        <f>C20+C21</f>
        <v>0</v>
      </c>
      <c r="D19" s="52"/>
    </row>
    <row r="20" spans="1:5" ht="18.75" x14ac:dyDescent="0.25">
      <c r="A20" s="54" t="s">
        <v>33</v>
      </c>
      <c r="B20" s="50" t="s">
        <v>59</v>
      </c>
      <c r="C20" s="55"/>
      <c r="D20" s="52"/>
    </row>
    <row r="21" spans="1:5" ht="18.75" x14ac:dyDescent="0.25">
      <c r="A21" s="54" t="s">
        <v>34</v>
      </c>
      <c r="B21" s="50" t="s">
        <v>61</v>
      </c>
      <c r="C21" s="55"/>
      <c r="D21" s="52"/>
    </row>
    <row r="22" spans="1:5" ht="60" x14ac:dyDescent="0.25">
      <c r="A22" s="60" t="s">
        <v>20</v>
      </c>
      <c r="B22" s="61"/>
      <c r="C22" s="46">
        <f>(C3+C10+C15+C19)/15</f>
        <v>0</v>
      </c>
      <c r="D22" s="47" t="s">
        <v>134</v>
      </c>
    </row>
    <row r="23" spans="1:5" x14ac:dyDescent="0.25">
      <c r="A23" s="5"/>
      <c r="C23" s="5"/>
      <c r="D23" s="30"/>
      <c r="E23" s="5"/>
    </row>
    <row r="24" spans="1:5" x14ac:dyDescent="0.25">
      <c r="A24" s="5"/>
      <c r="C24" s="5"/>
      <c r="D24" s="30"/>
      <c r="E24" s="5"/>
    </row>
    <row r="25" spans="1:5" x14ac:dyDescent="0.25">
      <c r="A25" s="5"/>
      <c r="B25" s="5" t="s">
        <v>106</v>
      </c>
      <c r="C25" s="5"/>
      <c r="D25" s="30"/>
      <c r="E25" s="5"/>
    </row>
    <row r="26" spans="1:5" x14ac:dyDescent="0.25">
      <c r="A26" s="5"/>
      <c r="B26" s="32" t="s">
        <v>107</v>
      </c>
      <c r="C26" s="5"/>
      <c r="D26" s="30"/>
      <c r="E26" s="5"/>
    </row>
    <row r="27" spans="1:5" x14ac:dyDescent="0.25">
      <c r="A27" s="5"/>
      <c r="C27" s="5"/>
      <c r="D27" s="30"/>
      <c r="E27" s="5"/>
    </row>
    <row r="28" spans="1:5" x14ac:dyDescent="0.25">
      <c r="A28" s="5"/>
      <c r="C28" s="5"/>
      <c r="D28" s="30"/>
      <c r="E28" s="5"/>
    </row>
    <row r="29" spans="1:5" x14ac:dyDescent="0.25">
      <c r="A29" s="5"/>
      <c r="C29" s="5"/>
      <c r="D29" s="30"/>
      <c r="E29" s="5"/>
    </row>
    <row r="30" spans="1:5" x14ac:dyDescent="0.25">
      <c r="A30" s="5"/>
      <c r="C30" s="5"/>
      <c r="D30" s="30"/>
      <c r="E30" s="5"/>
    </row>
    <row r="31" spans="1:5" x14ac:dyDescent="0.25">
      <c r="A31" s="5"/>
      <c r="C31" s="5"/>
      <c r="D31" s="30"/>
      <c r="E31" s="5"/>
    </row>
    <row r="32" spans="1:5" x14ac:dyDescent="0.25">
      <c r="A32" s="5"/>
      <c r="C32" s="5"/>
      <c r="D32" s="30"/>
      <c r="E32" s="5"/>
    </row>
    <row r="33" spans="3:5" x14ac:dyDescent="0.25">
      <c r="C33" s="5"/>
      <c r="D33" s="30"/>
      <c r="E33" s="5"/>
    </row>
    <row r="34" spans="3:5" x14ac:dyDescent="0.25">
      <c r="C34" s="5"/>
      <c r="D34" s="30"/>
      <c r="E34" s="5"/>
    </row>
    <row r="35" spans="3:5" x14ac:dyDescent="0.25">
      <c r="C35" s="5"/>
      <c r="D35" s="30"/>
      <c r="E35" s="5"/>
    </row>
    <row r="36" spans="3:5" x14ac:dyDescent="0.25">
      <c r="C36" s="5"/>
      <c r="D36" s="30"/>
      <c r="E36" s="5"/>
    </row>
    <row r="37" spans="3:5" x14ac:dyDescent="0.25">
      <c r="C37" s="5"/>
      <c r="D37" s="30"/>
      <c r="E37" s="5"/>
    </row>
    <row r="38" spans="3:5" x14ac:dyDescent="0.25">
      <c r="C38" s="5"/>
      <c r="D38" s="30"/>
      <c r="E38" s="5"/>
    </row>
    <row r="39" spans="3:5" x14ac:dyDescent="0.25">
      <c r="C39" s="5"/>
      <c r="D39" s="30"/>
      <c r="E39" s="5"/>
    </row>
    <row r="40" spans="3:5" x14ac:dyDescent="0.25">
      <c r="C40" s="5"/>
      <c r="D40" s="30"/>
      <c r="E40" s="5"/>
    </row>
    <row r="41" spans="3:5" x14ac:dyDescent="0.25">
      <c r="C41" s="5"/>
      <c r="D41" s="30"/>
      <c r="E41" s="5"/>
    </row>
    <row r="42" spans="3:5" x14ac:dyDescent="0.25">
      <c r="C42" s="5"/>
      <c r="D42" s="30"/>
      <c r="E42" s="5"/>
    </row>
    <row r="43" spans="3:5" x14ac:dyDescent="0.25">
      <c r="C43" s="5"/>
      <c r="E43" s="5"/>
    </row>
    <row r="44" spans="3:5" x14ac:dyDescent="0.25">
      <c r="C44" s="5"/>
      <c r="E44" s="5"/>
    </row>
    <row r="45" spans="3:5" x14ac:dyDescent="0.25">
      <c r="C45" s="5"/>
      <c r="E45" s="5"/>
    </row>
    <row r="46" spans="3:5" x14ac:dyDescent="0.25">
      <c r="C46" s="5"/>
      <c r="E46" s="5"/>
    </row>
    <row r="47" spans="3:5" x14ac:dyDescent="0.25">
      <c r="C47" s="5"/>
      <c r="E47" s="5"/>
    </row>
    <row r="48" spans="3:5" x14ac:dyDescent="0.25">
      <c r="C48" s="5"/>
      <c r="E48" s="5"/>
    </row>
    <row r="49" spans="3:5" x14ac:dyDescent="0.25">
      <c r="C49" s="5"/>
      <c r="E49" s="5"/>
    </row>
    <row r="50" spans="3:5" x14ac:dyDescent="0.25">
      <c r="C50" s="5"/>
      <c r="E50" s="5"/>
    </row>
    <row r="51" spans="3:5" x14ac:dyDescent="0.25">
      <c r="C51" s="5"/>
      <c r="E51" s="5"/>
    </row>
    <row r="52" spans="3:5" x14ac:dyDescent="0.25">
      <c r="C52" s="5"/>
      <c r="E52" s="5"/>
    </row>
    <row r="53" spans="3:5" x14ac:dyDescent="0.25">
      <c r="C53" s="5"/>
      <c r="E53" s="5"/>
    </row>
    <row r="54" spans="3:5" x14ac:dyDescent="0.25">
      <c r="C54" s="30"/>
      <c r="E54" s="5"/>
    </row>
    <row r="55" spans="3:5" x14ac:dyDescent="0.25">
      <c r="C55" s="30"/>
      <c r="E55" s="5"/>
    </row>
    <row r="56" spans="3:5" x14ac:dyDescent="0.25">
      <c r="C56" s="30"/>
      <c r="E56" s="5"/>
    </row>
    <row r="57" spans="3:5" x14ac:dyDescent="0.25">
      <c r="C57" s="30"/>
      <c r="D57" s="30"/>
      <c r="E57" s="5"/>
    </row>
    <row r="58" spans="3:5" x14ac:dyDescent="0.25">
      <c r="C58" s="30"/>
      <c r="D58" s="30"/>
      <c r="E58" s="5"/>
    </row>
    <row r="59" spans="3:5" x14ac:dyDescent="0.25">
      <c r="C59" s="30"/>
      <c r="D59" s="30"/>
      <c r="E59" s="5"/>
    </row>
    <row r="60" spans="3:5" x14ac:dyDescent="0.25">
      <c r="C60" s="30"/>
      <c r="D60" s="30"/>
      <c r="E60" s="5"/>
    </row>
    <row r="61" spans="3:5" x14ac:dyDescent="0.25">
      <c r="C61" s="30"/>
      <c r="D61" s="30"/>
      <c r="E61" s="5"/>
    </row>
    <row r="62" spans="3:5" x14ac:dyDescent="0.25">
      <c r="C62" s="30"/>
      <c r="D62" s="30"/>
      <c r="E62" s="5"/>
    </row>
    <row r="63" spans="3:5" x14ac:dyDescent="0.25">
      <c r="C63" s="30"/>
      <c r="D63" s="30"/>
      <c r="E63" s="5"/>
    </row>
    <row r="64" spans="3:5" x14ac:dyDescent="0.25">
      <c r="C64" s="30"/>
      <c r="D64" s="30"/>
      <c r="E64" s="5"/>
    </row>
    <row r="65" spans="3:5" x14ac:dyDescent="0.25">
      <c r="C65" s="30"/>
      <c r="D65" s="30"/>
      <c r="E65" s="5"/>
    </row>
    <row r="66" spans="3:5" x14ac:dyDescent="0.25">
      <c r="C66" s="30"/>
      <c r="D66" s="30"/>
      <c r="E66" s="5"/>
    </row>
    <row r="67" spans="3:5" x14ac:dyDescent="0.25">
      <c r="C67" s="30"/>
    </row>
    <row r="68" spans="3:5" x14ac:dyDescent="0.25">
      <c r="C68" s="5"/>
    </row>
    <row r="69" spans="3:5" x14ac:dyDescent="0.25">
      <c r="C69" s="5"/>
    </row>
    <row r="70" spans="3:5" x14ac:dyDescent="0.25">
      <c r="C70" s="5"/>
    </row>
    <row r="71" spans="3:5" x14ac:dyDescent="0.25">
      <c r="C71" s="5"/>
    </row>
    <row r="72" spans="3:5" x14ac:dyDescent="0.25">
      <c r="C72" s="5"/>
    </row>
    <row r="73" spans="3:5" x14ac:dyDescent="0.25">
      <c r="C73" s="5"/>
    </row>
    <row r="74" spans="3:5" x14ac:dyDescent="0.25">
      <c r="C74" s="5"/>
    </row>
    <row r="75" spans="3:5" x14ac:dyDescent="0.25">
      <c r="C75" s="5"/>
    </row>
    <row r="76" spans="3:5" x14ac:dyDescent="0.25">
      <c r="C76" s="5"/>
    </row>
    <row r="77" spans="3:5" x14ac:dyDescent="0.25">
      <c r="C77" s="5"/>
    </row>
    <row r="78" spans="3:5" x14ac:dyDescent="0.25">
      <c r="C78" s="5"/>
    </row>
    <row r="79" spans="3:5" x14ac:dyDescent="0.25">
      <c r="C79" s="5"/>
    </row>
    <row r="80" spans="3:5" x14ac:dyDescent="0.25">
      <c r="C80" s="5"/>
    </row>
    <row r="81" spans="3:3" x14ac:dyDescent="0.25">
      <c r="C81" s="5"/>
    </row>
    <row r="82" spans="3:3" x14ac:dyDescent="0.25">
      <c r="C82" s="5"/>
    </row>
    <row r="83" spans="3:3" x14ac:dyDescent="0.25">
      <c r="C83" s="5"/>
    </row>
    <row r="84" spans="3:3" x14ac:dyDescent="0.25">
      <c r="C84" s="5"/>
    </row>
    <row r="85" spans="3:3" x14ac:dyDescent="0.25">
      <c r="C85" s="5"/>
    </row>
    <row r="86" spans="3:3" x14ac:dyDescent="0.25">
      <c r="C86" s="5"/>
    </row>
    <row r="87" spans="3:3" x14ac:dyDescent="0.25">
      <c r="C87" s="5"/>
    </row>
    <row r="88" spans="3:3" x14ac:dyDescent="0.25">
      <c r="C88" s="5"/>
    </row>
    <row r="89" spans="3:3" x14ac:dyDescent="0.25">
      <c r="C89" s="5"/>
    </row>
    <row r="90" spans="3:3" x14ac:dyDescent="0.25">
      <c r="C90" s="5"/>
    </row>
    <row r="91" spans="3:3" x14ac:dyDescent="0.25">
      <c r="C91" s="5"/>
    </row>
  </sheetData>
  <sheetProtection sheet="1" objects="1" scenarios="1"/>
  <mergeCells count="3">
    <mergeCell ref="A1:B1"/>
    <mergeCell ref="C1:D1"/>
    <mergeCell ref="A22:B22"/>
  </mergeCells>
  <conditionalFormatting sqref="C22">
    <cfRule type="cellIs" dxfId="7" priority="1" operator="equal">
      <formula>0</formula>
    </cfRule>
    <cfRule type="cellIs" dxfId="6" priority="2" operator="lessThan">
      <formula>0.7</formula>
    </cfRule>
    <cfRule type="cellIs" dxfId="5" priority="3" operator="greaterThan">
      <formula>0.83</formula>
    </cfRule>
    <cfRule type="cellIs" dxfId="4" priority="4" operator="lessThan">
      <formula>0.83</formula>
    </cfRule>
  </conditionalFormatting>
  <dataValidations xWindow="648" yWindow="554" count="3">
    <dataValidation type="list" allowBlank="1" showInputMessage="1" showErrorMessage="1" sqref="E4:E6 F5 F7">
      <formula1>$E$4:$E$6</formula1>
    </dataValidation>
    <dataValidation type="list" allowBlank="1" showInputMessage="1" showErrorMessage="1" sqref="G13">
      <formula1>$G$10:$G$12</formula1>
    </dataValidation>
    <dataValidation type="list" allowBlank="1" showInputMessage="1" showErrorMessage="1" sqref="C20:C21 C4:C9 C11:C14 C16:C18">
      <formula1>"0,1"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10" zoomScale="75" zoomScaleNormal="75" workbookViewId="0">
      <selection activeCell="D19" sqref="D19"/>
    </sheetView>
  </sheetViews>
  <sheetFormatPr defaultRowHeight="15" x14ac:dyDescent="0.25"/>
  <cols>
    <col min="1" max="1" width="6.42578125" style="5" customWidth="1"/>
    <col min="2" max="2" width="55" style="5" customWidth="1"/>
    <col min="3" max="3" width="20.85546875" style="5" customWidth="1"/>
    <col min="4" max="4" width="23.7109375" style="5" customWidth="1"/>
    <col min="5" max="5" width="9.42578125" style="36" customWidth="1"/>
    <col min="6" max="16384" width="9.140625" style="5"/>
  </cols>
  <sheetData>
    <row r="1" spans="1:6" ht="23.25" x14ac:dyDescent="0.35">
      <c r="A1" s="91" t="s">
        <v>150</v>
      </c>
      <c r="B1" s="91"/>
      <c r="C1" s="34" t="s">
        <v>135</v>
      </c>
      <c r="D1" s="35"/>
    </row>
    <row r="2" spans="1:6" ht="28.5" x14ac:dyDescent="0.25">
      <c r="A2" s="18" t="s">
        <v>0</v>
      </c>
      <c r="B2" s="95" t="s">
        <v>71</v>
      </c>
      <c r="C2" s="37" t="s">
        <v>133</v>
      </c>
      <c r="D2" s="94" t="s">
        <v>35</v>
      </c>
    </row>
    <row r="3" spans="1:6" ht="30" x14ac:dyDescent="0.25">
      <c r="A3" s="38" t="s">
        <v>21</v>
      </c>
      <c r="B3" s="17" t="s">
        <v>137</v>
      </c>
      <c r="C3" s="18"/>
      <c r="D3" s="39"/>
    </row>
    <row r="4" spans="1:6" ht="30" x14ac:dyDescent="0.25">
      <c r="A4" s="38" t="s">
        <v>11</v>
      </c>
      <c r="B4" s="17" t="s">
        <v>38</v>
      </c>
      <c r="C4" s="40">
        <f>SUM(C5:C9)</f>
        <v>0</v>
      </c>
      <c r="D4" s="39"/>
      <c r="E4" s="5"/>
    </row>
    <row r="5" spans="1:6" ht="26.25" x14ac:dyDescent="0.25">
      <c r="A5" s="41" t="s">
        <v>6</v>
      </c>
      <c r="B5" s="17" t="s">
        <v>152</v>
      </c>
      <c r="C5" s="42"/>
      <c r="D5" s="39"/>
      <c r="E5" s="5"/>
    </row>
    <row r="6" spans="1:6" ht="30" x14ac:dyDescent="0.25">
      <c r="A6" s="41" t="s">
        <v>5</v>
      </c>
      <c r="B6" s="17" t="s">
        <v>76</v>
      </c>
      <c r="C6" s="42"/>
      <c r="D6" s="39"/>
      <c r="E6" s="5"/>
    </row>
    <row r="7" spans="1:6" ht="18.75" x14ac:dyDescent="0.25">
      <c r="A7" s="41" t="s">
        <v>19</v>
      </c>
      <c r="B7" s="17" t="s">
        <v>65</v>
      </c>
      <c r="C7" s="42"/>
      <c r="D7" s="39"/>
      <c r="E7" s="5"/>
    </row>
    <row r="8" spans="1:6" ht="30" x14ac:dyDescent="0.25">
      <c r="A8" s="41" t="s">
        <v>27</v>
      </c>
      <c r="B8" s="17" t="s">
        <v>66</v>
      </c>
      <c r="C8" s="42"/>
      <c r="D8" s="39"/>
    </row>
    <row r="9" spans="1:6" ht="18.75" x14ac:dyDescent="0.25">
      <c r="A9" s="41" t="s">
        <v>28</v>
      </c>
      <c r="B9" s="17" t="s">
        <v>123</v>
      </c>
      <c r="C9" s="42"/>
      <c r="D9" s="39"/>
    </row>
    <row r="10" spans="1:6" ht="18.75" customHeight="1" x14ac:dyDescent="0.25">
      <c r="A10" s="38" t="s">
        <v>12</v>
      </c>
      <c r="B10" s="17" t="s">
        <v>39</v>
      </c>
      <c r="C10" s="40">
        <f>C11+C12+C13</f>
        <v>0</v>
      </c>
      <c r="D10" s="39"/>
    </row>
    <row r="11" spans="1:6" ht="18.75" x14ac:dyDescent="0.25">
      <c r="A11" s="41" t="s">
        <v>7</v>
      </c>
      <c r="B11" s="17" t="s">
        <v>138</v>
      </c>
      <c r="C11" s="42"/>
      <c r="D11" s="39"/>
    </row>
    <row r="12" spans="1:6" ht="30" x14ac:dyDescent="0.25">
      <c r="A12" s="41" t="s">
        <v>8</v>
      </c>
      <c r="B12" s="17" t="s">
        <v>139</v>
      </c>
      <c r="C12" s="42"/>
      <c r="D12" s="39"/>
    </row>
    <row r="13" spans="1:6" ht="30" x14ac:dyDescent="0.25">
      <c r="A13" s="41" t="s">
        <v>9</v>
      </c>
      <c r="B13" s="17" t="s">
        <v>62</v>
      </c>
      <c r="C13" s="42"/>
      <c r="D13" s="39"/>
      <c r="F13" s="43"/>
    </row>
    <row r="14" spans="1:6" ht="30" x14ac:dyDescent="0.25">
      <c r="A14" s="38" t="s">
        <v>13</v>
      </c>
      <c r="B14" s="17" t="s">
        <v>154</v>
      </c>
      <c r="C14" s="18"/>
      <c r="D14" s="39"/>
    </row>
    <row r="15" spans="1:6" ht="18.75" x14ac:dyDescent="0.25">
      <c r="A15" s="38" t="s">
        <v>14</v>
      </c>
      <c r="B15" s="17" t="s">
        <v>140</v>
      </c>
      <c r="C15" s="40">
        <f>C16+C17</f>
        <v>0</v>
      </c>
      <c r="D15" s="39"/>
    </row>
    <row r="16" spans="1:6" ht="18.75" x14ac:dyDescent="0.25">
      <c r="A16" s="41" t="s">
        <v>40</v>
      </c>
      <c r="B16" s="17" t="s">
        <v>141</v>
      </c>
      <c r="C16" s="42"/>
      <c r="D16" s="39"/>
    </row>
    <row r="17" spans="1:6" ht="18.75" x14ac:dyDescent="0.25">
      <c r="A17" s="41" t="s">
        <v>41</v>
      </c>
      <c r="B17" s="17" t="s">
        <v>142</v>
      </c>
      <c r="C17" s="42"/>
      <c r="D17" s="39"/>
    </row>
    <row r="18" spans="1:6" ht="15" customHeight="1" x14ac:dyDescent="0.25">
      <c r="A18" s="38" t="s">
        <v>15</v>
      </c>
      <c r="B18" s="17" t="s">
        <v>124</v>
      </c>
      <c r="C18" s="18"/>
      <c r="D18" s="39"/>
    </row>
    <row r="19" spans="1:6" ht="30" x14ac:dyDescent="0.25">
      <c r="A19" s="38" t="s">
        <v>16</v>
      </c>
      <c r="B19" s="17" t="s">
        <v>143</v>
      </c>
      <c r="C19" s="18"/>
      <c r="D19" s="39"/>
    </row>
    <row r="20" spans="1:6" ht="30" x14ac:dyDescent="0.25">
      <c r="A20" s="38" t="s">
        <v>37</v>
      </c>
      <c r="B20" s="17" t="s">
        <v>136</v>
      </c>
      <c r="C20" s="18"/>
      <c r="D20" s="39"/>
    </row>
    <row r="21" spans="1:6" ht="18.75" x14ac:dyDescent="0.25">
      <c r="A21" s="38" t="s">
        <v>43</v>
      </c>
      <c r="B21" s="17" t="s">
        <v>42</v>
      </c>
      <c r="C21" s="18"/>
      <c r="D21" s="39"/>
    </row>
    <row r="22" spans="1:6" ht="18.75" x14ac:dyDescent="0.25">
      <c r="A22" s="38" t="s">
        <v>44</v>
      </c>
      <c r="B22" s="27" t="s">
        <v>63</v>
      </c>
      <c r="C22" s="18"/>
      <c r="D22" s="39"/>
    </row>
    <row r="23" spans="1:6" ht="18.75" x14ac:dyDescent="0.25">
      <c r="A23" s="38" t="s">
        <v>72</v>
      </c>
      <c r="B23" s="27" t="s">
        <v>64</v>
      </c>
      <c r="C23" s="18"/>
      <c r="D23" s="39"/>
    </row>
    <row r="24" spans="1:6" ht="60" x14ac:dyDescent="0.25">
      <c r="A24" s="44" t="s">
        <v>20</v>
      </c>
      <c r="B24" s="45"/>
      <c r="C24" s="46">
        <f>(C3+C4+C10+C14+C15+C18+C19+C20+C21+C22+C23)/18</f>
        <v>0</v>
      </c>
      <c r="D24" s="47" t="s">
        <v>108</v>
      </c>
      <c r="F24" s="5" t="s">
        <v>70</v>
      </c>
    </row>
    <row r="27" spans="1:6" x14ac:dyDescent="0.25">
      <c r="B27" s="5" t="s">
        <v>106</v>
      </c>
    </row>
    <row r="28" spans="1:6" x14ac:dyDescent="0.25">
      <c r="B28" s="32" t="s">
        <v>107</v>
      </c>
    </row>
  </sheetData>
  <sheetProtection sheet="1" objects="1" scenarios="1"/>
  <mergeCells count="3">
    <mergeCell ref="A24:B24"/>
    <mergeCell ref="A1:B1"/>
    <mergeCell ref="C1:D1"/>
  </mergeCells>
  <conditionalFormatting sqref="C24">
    <cfRule type="cellIs" dxfId="3" priority="1" operator="equal">
      <formula>0</formula>
    </cfRule>
    <cfRule type="cellIs" dxfId="2" priority="2" operator="lessThan">
      <formula>0.7</formula>
    </cfRule>
    <cfRule type="cellIs" dxfId="1" priority="3" operator="greaterThan">
      <formula>0.83</formula>
    </cfRule>
    <cfRule type="cellIs" dxfId="0" priority="4" operator="lessThan">
      <formula>0.83</formula>
    </cfRule>
  </conditionalFormatting>
  <dataValidations count="2">
    <dataValidation type="list" allowBlank="1" showInputMessage="1" showErrorMessage="1" sqref="G3 F7">
      <formula1>$E$5:$E$7</formula1>
    </dataValidation>
    <dataValidation type="list" allowBlank="1" showInputMessage="1" showErrorMessage="1" sqref="C3 C5:C9 C11:C14 C16:C23">
      <formula1>"0,1"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="75" zoomScaleNormal="75" workbookViewId="0">
      <selection activeCell="H18" sqref="H18"/>
    </sheetView>
  </sheetViews>
  <sheetFormatPr defaultRowHeight="15" x14ac:dyDescent="0.25"/>
  <cols>
    <col min="1" max="1" width="11.7109375" style="5" customWidth="1"/>
    <col min="2" max="2" width="7.140625" style="5" customWidth="1"/>
    <col min="3" max="3" width="56" style="5" customWidth="1"/>
    <col min="4" max="4" width="18" style="33" customWidth="1"/>
    <col min="5" max="5" width="7.85546875" style="5" customWidth="1"/>
    <col min="6" max="6" width="8.42578125" style="5" customWidth="1"/>
    <col min="7" max="7" width="11.7109375" style="5" customWidth="1"/>
    <col min="8" max="16384" width="9.140625" style="5"/>
  </cols>
  <sheetData>
    <row r="1" spans="1:9" ht="23.25" x14ac:dyDescent="0.35">
      <c r="A1" s="93" t="s">
        <v>151</v>
      </c>
      <c r="B1" s="93"/>
      <c r="C1" s="92"/>
      <c r="D1" s="4" t="s">
        <v>135</v>
      </c>
    </row>
    <row r="2" spans="1:9" ht="15.75" x14ac:dyDescent="0.25">
      <c r="A2" s="6" t="s">
        <v>99</v>
      </c>
      <c r="B2" s="96" t="s">
        <v>153</v>
      </c>
      <c r="C2" s="7" t="s">
        <v>71</v>
      </c>
      <c r="D2" s="7" t="s">
        <v>10</v>
      </c>
    </row>
    <row r="3" spans="1:9" ht="15" customHeight="1" x14ac:dyDescent="0.25">
      <c r="A3" s="8" t="s">
        <v>22</v>
      </c>
      <c r="B3" s="9" t="s">
        <v>21</v>
      </c>
      <c r="C3" s="10" t="s">
        <v>114</v>
      </c>
      <c r="D3" s="11">
        <f>'шаг 1'!C26</f>
        <v>0</v>
      </c>
    </row>
    <row r="4" spans="1:9" ht="15" customHeight="1" x14ac:dyDescent="0.25">
      <c r="A4" s="8"/>
      <c r="B4" s="12"/>
      <c r="C4" s="13"/>
      <c r="D4" s="14"/>
      <c r="E4" s="15"/>
    </row>
    <row r="5" spans="1:9" ht="30" x14ac:dyDescent="0.25">
      <c r="A5" s="8"/>
      <c r="B5" s="16" t="s">
        <v>11</v>
      </c>
      <c r="C5" s="17" t="s">
        <v>115</v>
      </c>
      <c r="D5" s="14"/>
      <c r="E5" s="15"/>
    </row>
    <row r="6" spans="1:9" ht="30" x14ac:dyDescent="0.25">
      <c r="A6" s="8"/>
      <c r="B6" s="18" t="s">
        <v>12</v>
      </c>
      <c r="C6" s="17" t="s">
        <v>119</v>
      </c>
      <c r="D6" s="14"/>
    </row>
    <row r="7" spans="1:9" ht="18.75" x14ac:dyDescent="0.25">
      <c r="A7" s="8"/>
      <c r="B7" s="18" t="s">
        <v>13</v>
      </c>
      <c r="C7" s="17" t="s">
        <v>116</v>
      </c>
      <c r="D7" s="14"/>
    </row>
    <row r="8" spans="1:9" ht="18.75" x14ac:dyDescent="0.25">
      <c r="A8" s="8"/>
      <c r="B8" s="18" t="s">
        <v>14</v>
      </c>
      <c r="C8" s="17" t="s">
        <v>127</v>
      </c>
      <c r="D8" s="19"/>
    </row>
    <row r="9" spans="1:9" s="23" customFormat="1" ht="18.75" x14ac:dyDescent="0.25">
      <c r="A9" s="20" t="s">
        <v>23</v>
      </c>
      <c r="B9" s="21" t="s">
        <v>21</v>
      </c>
      <c r="C9" s="17" t="s">
        <v>117</v>
      </c>
      <c r="D9" s="22">
        <f>'шаг 2'!C11</f>
        <v>0</v>
      </c>
    </row>
    <row r="10" spans="1:9" ht="18.75" x14ac:dyDescent="0.25">
      <c r="A10" s="24"/>
      <c r="B10" s="16" t="s">
        <v>11</v>
      </c>
      <c r="C10" s="17" t="s">
        <v>45</v>
      </c>
      <c r="D10" s="14"/>
      <c r="I10" s="25"/>
    </row>
    <row r="11" spans="1:9" ht="18.75" x14ac:dyDescent="0.25">
      <c r="A11" s="24"/>
      <c r="B11" s="18" t="s">
        <v>12</v>
      </c>
      <c r="C11" s="17" t="s">
        <v>67</v>
      </c>
      <c r="D11" s="14"/>
    </row>
    <row r="12" spans="1:9" ht="18.75" x14ac:dyDescent="0.25">
      <c r="A12" s="26"/>
      <c r="B12" s="18" t="s">
        <v>13</v>
      </c>
      <c r="C12" s="27" t="s">
        <v>73</v>
      </c>
      <c r="D12" s="19"/>
    </row>
    <row r="13" spans="1:9" ht="18.75" x14ac:dyDescent="0.25">
      <c r="A13" s="8" t="s">
        <v>24</v>
      </c>
      <c r="B13" s="16" t="s">
        <v>21</v>
      </c>
      <c r="C13" s="28" t="s">
        <v>68</v>
      </c>
      <c r="D13" s="22">
        <f>'шаг 3'!C22</f>
        <v>0</v>
      </c>
    </row>
    <row r="14" spans="1:9" ht="30" x14ac:dyDescent="0.25">
      <c r="A14" s="8"/>
      <c r="B14" s="18" t="s">
        <v>11</v>
      </c>
      <c r="C14" s="17" t="s">
        <v>69</v>
      </c>
      <c r="D14" s="14"/>
    </row>
    <row r="15" spans="1:9" ht="30" x14ac:dyDescent="0.25">
      <c r="A15" s="8"/>
      <c r="B15" s="18" t="s">
        <v>12</v>
      </c>
      <c r="C15" s="17" t="s">
        <v>125</v>
      </c>
      <c r="D15" s="14"/>
    </row>
    <row r="16" spans="1:9" ht="30" x14ac:dyDescent="0.25">
      <c r="A16" s="8"/>
      <c r="B16" s="18" t="s">
        <v>13</v>
      </c>
      <c r="C16" s="17" t="s">
        <v>74</v>
      </c>
      <c r="D16" s="14"/>
    </row>
    <row r="17" spans="1:4" ht="30" x14ac:dyDescent="0.25">
      <c r="A17" s="8" t="s">
        <v>25</v>
      </c>
      <c r="B17" s="18" t="s">
        <v>21</v>
      </c>
      <c r="C17" s="17" t="s">
        <v>145</v>
      </c>
      <c r="D17" s="22">
        <f>'шаг 4'!C24</f>
        <v>0</v>
      </c>
    </row>
    <row r="18" spans="1:4" ht="45" x14ac:dyDescent="0.25">
      <c r="A18" s="8"/>
      <c r="B18" s="18" t="s">
        <v>11</v>
      </c>
      <c r="C18" s="17" t="s">
        <v>146</v>
      </c>
      <c r="D18" s="14"/>
    </row>
    <row r="19" spans="1:4" ht="18.75" x14ac:dyDescent="0.25">
      <c r="A19" s="8"/>
      <c r="B19" s="18" t="s">
        <v>12</v>
      </c>
      <c r="C19" s="17" t="s">
        <v>147</v>
      </c>
      <c r="D19" s="14"/>
    </row>
    <row r="20" spans="1:4" ht="18.75" x14ac:dyDescent="0.25">
      <c r="A20" s="8"/>
      <c r="B20" s="18" t="s">
        <v>13</v>
      </c>
      <c r="C20" s="27" t="s">
        <v>109</v>
      </c>
      <c r="D20" s="19"/>
    </row>
    <row r="21" spans="1:4" ht="18.75" x14ac:dyDescent="0.3">
      <c r="A21" s="8" t="s">
        <v>26</v>
      </c>
      <c r="B21" s="18" t="s">
        <v>21</v>
      </c>
      <c r="C21" s="17" t="s">
        <v>110</v>
      </c>
      <c r="D21" s="29"/>
    </row>
    <row r="22" spans="1:4" ht="18.75" x14ac:dyDescent="0.3">
      <c r="A22" s="8"/>
      <c r="B22" s="18" t="s">
        <v>11</v>
      </c>
      <c r="C22" s="17" t="s">
        <v>111</v>
      </c>
      <c r="D22" s="29"/>
    </row>
    <row r="23" spans="1:4" ht="30" x14ac:dyDescent="0.3">
      <c r="A23" s="8"/>
      <c r="B23" s="18" t="s">
        <v>12</v>
      </c>
      <c r="C23" s="17" t="s">
        <v>112</v>
      </c>
      <c r="D23" s="29"/>
    </row>
    <row r="24" spans="1:4" ht="18.75" x14ac:dyDescent="0.3">
      <c r="A24" s="8"/>
      <c r="B24" s="18" t="s">
        <v>13</v>
      </c>
      <c r="C24" s="17" t="s">
        <v>113</v>
      </c>
      <c r="D24" s="29"/>
    </row>
    <row r="25" spans="1:4" x14ac:dyDescent="0.25">
      <c r="D25" s="30"/>
    </row>
    <row r="26" spans="1:4" ht="18.75" x14ac:dyDescent="0.3">
      <c r="A26" s="3" t="s">
        <v>98</v>
      </c>
      <c r="D26" s="30"/>
    </row>
    <row r="27" spans="1:4" ht="20.25" x14ac:dyDescent="0.3">
      <c r="A27" s="31"/>
      <c r="D27" s="30"/>
    </row>
    <row r="28" spans="1:4" x14ac:dyDescent="0.25">
      <c r="B28" s="5" t="s">
        <v>106</v>
      </c>
      <c r="D28" s="30"/>
    </row>
    <row r="29" spans="1:4" x14ac:dyDescent="0.25">
      <c r="B29" s="32" t="s">
        <v>107</v>
      </c>
      <c r="D29" s="30"/>
    </row>
    <row r="30" spans="1:4" x14ac:dyDescent="0.25">
      <c r="A30" s="30"/>
      <c r="B30" s="30"/>
      <c r="C30" s="30"/>
      <c r="D30" s="30"/>
    </row>
    <row r="31" spans="1:4" x14ac:dyDescent="0.25">
      <c r="A31" s="30"/>
      <c r="B31" s="30"/>
      <c r="C31" s="30"/>
      <c r="D31" s="30"/>
    </row>
    <row r="32" spans="1:4" x14ac:dyDescent="0.25">
      <c r="A32" s="30"/>
      <c r="B32" s="30"/>
      <c r="C32" s="30"/>
      <c r="D32" s="30"/>
    </row>
    <row r="33" spans="1:4" x14ac:dyDescent="0.25">
      <c r="A33" s="30"/>
      <c r="B33" s="30"/>
      <c r="C33" s="30"/>
      <c r="D33" s="30"/>
    </row>
    <row r="34" spans="1:4" x14ac:dyDescent="0.25">
      <c r="A34" s="30"/>
      <c r="B34" s="30"/>
      <c r="C34" s="30"/>
      <c r="D34" s="30"/>
    </row>
    <row r="35" spans="1:4" x14ac:dyDescent="0.25">
      <c r="A35" s="30"/>
      <c r="B35" s="30"/>
      <c r="C35" s="30"/>
      <c r="D35" s="30"/>
    </row>
    <row r="36" spans="1:4" x14ac:dyDescent="0.25">
      <c r="A36" s="30"/>
      <c r="B36" s="30"/>
      <c r="C36" s="30"/>
      <c r="D36" s="30"/>
    </row>
    <row r="37" spans="1:4" x14ac:dyDescent="0.25">
      <c r="A37" s="30"/>
      <c r="B37" s="30"/>
      <c r="C37" s="30"/>
      <c r="D37" s="30"/>
    </row>
    <row r="38" spans="1:4" x14ac:dyDescent="0.25">
      <c r="A38" s="30"/>
      <c r="B38" s="30"/>
      <c r="C38" s="30"/>
      <c r="D38" s="30"/>
    </row>
    <row r="39" spans="1:4" x14ac:dyDescent="0.25">
      <c r="A39" s="30"/>
      <c r="B39" s="30"/>
      <c r="C39" s="30"/>
      <c r="D39" s="30"/>
    </row>
    <row r="40" spans="1:4" x14ac:dyDescent="0.25">
      <c r="A40" s="30"/>
      <c r="B40" s="30"/>
      <c r="C40" s="30"/>
      <c r="D40" s="30"/>
    </row>
    <row r="41" spans="1:4" x14ac:dyDescent="0.25">
      <c r="A41" s="30"/>
      <c r="B41" s="30"/>
      <c r="C41" s="30"/>
      <c r="D41" s="30"/>
    </row>
    <row r="42" spans="1:4" x14ac:dyDescent="0.25">
      <c r="A42" s="30"/>
      <c r="B42" s="30"/>
      <c r="C42" s="30"/>
      <c r="D42" s="30"/>
    </row>
    <row r="43" spans="1:4" x14ac:dyDescent="0.25">
      <c r="A43" s="30"/>
      <c r="B43" s="30"/>
      <c r="C43" s="30"/>
      <c r="D43" s="30"/>
    </row>
    <row r="44" spans="1:4" x14ac:dyDescent="0.25">
      <c r="A44" s="30"/>
      <c r="B44" s="30"/>
      <c r="C44" s="30"/>
      <c r="D44" s="30"/>
    </row>
    <row r="45" spans="1:4" x14ac:dyDescent="0.25">
      <c r="A45" s="30"/>
      <c r="B45" s="30"/>
      <c r="C45" s="30"/>
      <c r="D45" s="30"/>
    </row>
    <row r="46" spans="1:4" x14ac:dyDescent="0.25">
      <c r="A46" s="30"/>
      <c r="B46" s="30"/>
      <c r="C46" s="30"/>
      <c r="D46" s="30"/>
    </row>
    <row r="47" spans="1:4" x14ac:dyDescent="0.25">
      <c r="A47" s="30"/>
      <c r="B47" s="30"/>
      <c r="C47" s="30"/>
      <c r="D47" s="30"/>
    </row>
    <row r="48" spans="1:4" x14ac:dyDescent="0.25">
      <c r="A48" s="30"/>
      <c r="B48" s="30"/>
      <c r="C48" s="30"/>
      <c r="D48" s="30"/>
    </row>
    <row r="49" spans="1:4" x14ac:dyDescent="0.25">
      <c r="A49" s="30"/>
      <c r="B49" s="30"/>
      <c r="C49" s="30"/>
      <c r="D49" s="30"/>
    </row>
    <row r="50" spans="1:4" x14ac:dyDescent="0.25">
      <c r="A50" s="30"/>
      <c r="B50" s="30"/>
      <c r="C50" s="30"/>
      <c r="D50" s="30"/>
    </row>
    <row r="51" spans="1:4" x14ac:dyDescent="0.25">
      <c r="A51" s="30"/>
      <c r="B51" s="30"/>
      <c r="C51" s="30"/>
      <c r="D51" s="30"/>
    </row>
    <row r="52" spans="1:4" x14ac:dyDescent="0.25">
      <c r="A52" s="30"/>
      <c r="B52" s="30"/>
      <c r="C52" s="30"/>
      <c r="D52" s="30"/>
    </row>
  </sheetData>
  <sheetProtection sheet="1" objects="1" scenarios="1"/>
  <mergeCells count="11">
    <mergeCell ref="A17:A20"/>
    <mergeCell ref="A21:A24"/>
    <mergeCell ref="A9:A12"/>
    <mergeCell ref="C3:C4"/>
    <mergeCell ref="B3:B4"/>
    <mergeCell ref="A3:A8"/>
    <mergeCell ref="A13:A16"/>
    <mergeCell ref="D3:D8"/>
    <mergeCell ref="D13:D16"/>
    <mergeCell ref="D17:D20"/>
    <mergeCell ref="D9:D12"/>
  </mergeCells>
  <dataValidations count="1">
    <dataValidation type="list" allowBlank="1" showInputMessage="1" showErrorMessage="1" sqref="D21:D24">
      <formula1>"0,1"</formula1>
    </dataValidation>
  </dataValidations>
  <pageMargins left="0.51181102362204722" right="0.39370078740157483" top="0.59055118110236227" bottom="0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E17"/>
  <sheetViews>
    <sheetView workbookViewId="0">
      <selection activeCell="E13" sqref="E13"/>
    </sheetView>
  </sheetViews>
  <sheetFormatPr defaultRowHeight="15" x14ac:dyDescent="0.25"/>
  <cols>
    <col min="4" max="4" width="22.85546875" customWidth="1"/>
  </cols>
  <sheetData>
    <row r="8" spans="4:5" x14ac:dyDescent="0.25">
      <c r="D8" t="s">
        <v>100</v>
      </c>
      <c r="E8" s="1">
        <f>'шаг 1'!C26</f>
        <v>0</v>
      </c>
    </row>
    <row r="9" spans="4:5" x14ac:dyDescent="0.25">
      <c r="D9" t="s">
        <v>101</v>
      </c>
      <c r="E9" s="1">
        <f>'шаг 2'!C11</f>
        <v>0</v>
      </c>
    </row>
    <row r="10" spans="4:5" x14ac:dyDescent="0.25">
      <c r="D10" t="s">
        <v>102</v>
      </c>
      <c r="E10" s="1">
        <f>'шаг 3'!C22</f>
        <v>0</v>
      </c>
    </row>
    <row r="11" spans="4:5" x14ac:dyDescent="0.25">
      <c r="D11" t="s">
        <v>103</v>
      </c>
      <c r="E11" s="1">
        <f>'шаг 4'!C24</f>
        <v>0</v>
      </c>
    </row>
    <row r="12" spans="4:5" x14ac:dyDescent="0.25">
      <c r="D12" t="s">
        <v>104</v>
      </c>
      <c r="E12" s="2">
        <f>SUM('шаг 5'!$D$21:$D$24)/4</f>
        <v>0</v>
      </c>
    </row>
    <row r="13" spans="4:5" x14ac:dyDescent="0.25">
      <c r="D13" t="s">
        <v>105</v>
      </c>
      <c r="E13" s="1">
        <v>0.83</v>
      </c>
    </row>
    <row r="14" spans="4:5" x14ac:dyDescent="0.25">
      <c r="D14" t="s">
        <v>105</v>
      </c>
      <c r="E14" s="1">
        <v>0.83</v>
      </c>
    </row>
    <row r="15" spans="4:5" x14ac:dyDescent="0.25">
      <c r="D15" t="s">
        <v>105</v>
      </c>
      <c r="E15" s="1">
        <v>0.83</v>
      </c>
    </row>
    <row r="16" spans="4:5" x14ac:dyDescent="0.25">
      <c r="D16" t="s">
        <v>105</v>
      </c>
      <c r="E16" s="1">
        <v>0.83</v>
      </c>
    </row>
    <row r="17" spans="4:5" x14ac:dyDescent="0.25">
      <c r="D17" t="s">
        <v>105</v>
      </c>
      <c r="E17" s="1">
        <v>0.83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шаг 1</vt:lpstr>
      <vt:lpstr>шаг 2</vt:lpstr>
      <vt:lpstr>шаг 3</vt:lpstr>
      <vt:lpstr>шаг 4</vt:lpstr>
      <vt:lpstr>шаг 5</vt:lpstr>
      <vt:lpstr>Лист1</vt:lpstr>
      <vt:lpstr>'шаг 1'!Область_печати</vt:lpstr>
      <vt:lpstr>'шаг 2'!Область_печати</vt:lpstr>
      <vt:lpstr>'шаг 3'!Область_печати</vt:lpstr>
      <vt:lpstr>'шаг 4'!Область_печати</vt:lpstr>
      <vt:lpstr>'шаг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2018-07-09T01:13:17Z</dcterms:modified>
</cp:coreProperties>
</file>